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Навигаторы\РЕГИОНЫ\Дагестан\"/>
    </mc:Choice>
  </mc:AlternateContent>
  <xr:revisionPtr revIDLastSave="0" documentId="13_ncr:1_{75EFD131-2ECC-4B28-AEA3-626226B49352}" xr6:coauthVersionLast="44" xr6:coauthVersionMax="44" xr10:uidLastSave="{00000000-0000-0000-0000-000000000000}"/>
  <bookViews>
    <workbookView xWindow="-120" yWindow="-120" windowWidth="29040" windowHeight="15840" xr2:uid="{FECD29BA-E479-4FE8-896C-189574255613}"/>
  </bookViews>
  <sheets>
    <sheet name="Контрольные показател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4" i="1" l="1"/>
  <c r="J8" i="1"/>
  <c r="J10" i="1"/>
  <c r="J11" i="1"/>
  <c r="J14" i="1"/>
  <c r="J18" i="1"/>
  <c r="J19" i="1"/>
  <c r="J20" i="1"/>
  <c r="J24" i="1"/>
  <c r="J27" i="1"/>
  <c r="J29" i="1"/>
  <c r="J31" i="1"/>
  <c r="J36" i="1"/>
  <c r="J40" i="1"/>
  <c r="J42" i="1"/>
  <c r="J43" i="1"/>
  <c r="J46" i="1"/>
  <c r="J47" i="1"/>
  <c r="J48" i="1"/>
  <c r="J49" i="1"/>
  <c r="J50" i="1"/>
  <c r="J51" i="1"/>
  <c r="J52" i="1"/>
  <c r="J53" i="1"/>
  <c r="J54" i="1"/>
  <c r="J55" i="1"/>
  <c r="J56" i="1"/>
  <c r="J6" i="1"/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7" i="1"/>
  <c r="H48" i="1"/>
  <c r="H49" i="1"/>
  <c r="H50" i="1"/>
  <c r="H51" i="1"/>
  <c r="H52" i="1"/>
  <c r="H53" i="1"/>
  <c r="H54" i="1"/>
  <c r="H55" i="1"/>
  <c r="H56" i="1"/>
  <c r="H5" i="1"/>
  <c r="G5" i="1"/>
  <c r="H4" i="1" l="1"/>
  <c r="G4" i="1"/>
  <c r="C4" i="1"/>
  <c r="D4" i="1"/>
  <c r="B4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7" i="1"/>
  <c r="G48" i="1"/>
  <c r="G49" i="1"/>
  <c r="G50" i="1"/>
  <c r="G51" i="1"/>
  <c r="G52" i="1"/>
  <c r="G53" i="1"/>
  <c r="G54" i="1"/>
  <c r="G55" i="1"/>
  <c r="G56" i="1"/>
</calcChain>
</file>

<file path=xl/sharedStrings.xml><?xml version="1.0" encoding="utf-8"?>
<sst xmlns="http://schemas.openxmlformats.org/spreadsheetml/2006/main" count="92" uniqueCount="66">
  <si>
    <t>Мониторинг 1-ДОП за 2018 год (данные на 20.02.2019г.)</t>
  </si>
  <si>
    <t>Город, район</t>
  </si>
  <si>
    <t>Количество детей охвач. ДО</t>
  </si>
  <si>
    <t>Кол-во организаций сдавших отчет</t>
  </si>
  <si>
    <t>Численность детей от 5 до 18 лет (данные ДагСтата)</t>
  </si>
  <si>
    <t>% охвата</t>
  </si>
  <si>
    <t>Республика Дагестан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</si>
  <si>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</si>
  <si>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</si>
  <si>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</si>
  <si>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</si>
  <si>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</si>
  <si>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Ботлихский район</t>
  </si>
  <si>
    <t>Буйнакский район</t>
  </si>
  <si>
    <t>Гергебильский район</t>
  </si>
  <si>
    <t>Гумбетовский район</t>
  </si>
  <si>
    <t>Гунибский район</t>
  </si>
  <si>
    <t>Дахадаевский район</t>
  </si>
  <si>
    <t>Дербентский район</t>
  </si>
  <si>
    <t>Докузпаринский район</t>
  </si>
  <si>
    <t>Казбековский район</t>
  </si>
  <si>
    <t>Кайтагский район</t>
  </si>
  <si>
    <t>Каякентский район</t>
  </si>
  <si>
    <t>Кизилюртовский район</t>
  </si>
  <si>
    <t>Кизлярский район</t>
  </si>
  <si>
    <t>Кулинский район</t>
  </si>
  <si>
    <t>Курахский район</t>
  </si>
  <si>
    <t>Лакский район</t>
  </si>
  <si>
    <t>Левашинский район</t>
  </si>
  <si>
    <t>Карабудахкентский район</t>
  </si>
  <si>
    <t>Кумторкалинский район</t>
  </si>
  <si>
    <t>Магарамкентский район</t>
  </si>
  <si>
    <t>Новолакский район</t>
  </si>
  <si>
    <t>Ногайский район</t>
  </si>
  <si>
    <t>Рутульский район</t>
  </si>
  <si>
    <t>Сергокалинский район</t>
  </si>
  <si>
    <t>Шамильский район</t>
  </si>
  <si>
    <t>Сулейман-Стальский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</si>
  <si>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</si>
  <si>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</si>
  <si>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</si>
  <si>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</si>
  <si>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</si>
  <si>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</si>
  <si>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</si>
  <si>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</si>
  <si>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</si>
  <si>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Чародинский район</t>
  </si>
  <si>
    <t>Города</t>
  </si>
  <si>
    <t>Махачкала</t>
  </si>
  <si>
    <t>Буйнакск</t>
  </si>
  <si>
    <t>Дагестанские Огни</t>
  </si>
  <si>
    <t>Дербент</t>
  </si>
  <si>
    <t>Избербаш</t>
  </si>
  <si>
    <t>Каспийск</t>
  </si>
  <si>
    <t>Кизилюрт</t>
  </si>
  <si>
    <t>Кизляр</t>
  </si>
  <si>
    <t>Хасавюрт</t>
  </si>
  <si>
    <t>Южно-Сухокумск</t>
  </si>
  <si>
    <t>Участвует в ПФ ДОД</t>
  </si>
  <si>
    <t>Количество сертификатов общее (75 %)</t>
  </si>
  <si>
    <t>Количество сертификатовс номиналом (25 %)</t>
  </si>
  <si>
    <t>Номинал на период 01.10.2019-31.12.2019, тыс рублей</t>
  </si>
  <si>
    <t>Объем обеспечения сертификатов, тыс. рублей</t>
  </si>
  <si>
    <t>да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</si>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</sst>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7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 textRotation="90"/>
    </xf>
    <xf numFmtId="0" fontId="4" fillId="0" borderId="4" xfId="0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8E0F8-3C12-400E-8992-589C1D6A627D}">
  <dimension ref="A1:J58"/>
  <sheetViews>
    <sheetView tabSelected="1" workbookViewId="0">
      <selection activeCell="J8" sqref="J8"/>
    </sheetView>
  </sheetViews>
  <sheetFormatPr defaultRowHeight="15" x14ac:dyDescent="0.25"/>
  <cols>
    <col min="1" max="1" width="23.7109375" customWidth="1"/>
    <col min="2" max="3" width="14.42578125" hidden="1" customWidth="1"/>
    <col min="4" max="4" width="12.140625" customWidth="1"/>
    <col min="5" max="5" width="12.42578125" hidden="1" customWidth="1"/>
    <col min="8" max="9" width="0" hidden="1" customWidth="1"/>
  </cols>
  <sheetData>
    <row r="1" spans="1:10" ht="31.5" customHeight="1" x14ac:dyDescent="0.25">
      <c r="A1" s="17" t="s">
        <v>0</v>
      </c>
      <c r="B1" s="17"/>
      <c r="C1" s="17"/>
      <c r="D1" s="17"/>
      <c r="E1" s="17"/>
      <c r="F1" s="21" t="s">
        <v>59</v>
      </c>
      <c r="G1" s="24" t="s">
        <v>60</v>
      </c>
      <c r="H1" s="24" t="s">
        <v>61</v>
      </c>
      <c r="I1" s="24" t="s">
        <v>62</v>
      </c>
      <c r="J1" s="24" t="s">
        <v>63</v>
      </c>
    </row>
    <row r="2" spans="1:10" ht="98.25" customHeight="1" x14ac:dyDescent="0.25">
      <c r="A2" s="18" t="s">
        <v>1</v>
      </c>
      <c r="B2" s="19" t="s">
        <v>2</v>
      </c>
      <c r="C2" s="19" t="s">
        <v>3</v>
      </c>
      <c r="D2" s="19" t="s">
        <v>4</v>
      </c>
      <c r="E2" s="20" t="s">
        <v>5</v>
      </c>
      <c r="F2" s="22"/>
      <c r="G2" s="25"/>
      <c r="H2" s="25"/>
      <c r="I2" s="25"/>
      <c r="J2" s="25"/>
    </row>
    <row r="3" spans="1:10" x14ac:dyDescent="0.25">
      <c r="A3" s="18"/>
      <c r="B3" s="19"/>
      <c r="C3" s="19"/>
      <c r="D3" s="19"/>
      <c r="E3" s="20"/>
      <c r="F3" s="23"/>
      <c r="G3" s="26"/>
      <c r="H3" s="26"/>
      <c r="I3" s="26"/>
      <c r="J3" s="26"/>
    </row>
    <row r="4" spans="1:10" x14ac:dyDescent="0.25">
      <c r="A4" s="1" t="s">
        <v>6</v>
      </c>
      <c r="B4" s="2">
        <f>SUM(B5:B56)</f>
        <v>452954</v>
      </c>
      <c r="C4" s="2">
        <f t="shared" ref="C4:D4" si="0">SUM(C5:C56)</f>
        <v>1790</v>
      </c>
      <c r="D4" s="2">
        <f t="shared" si="0"/>
        <v>614148</v>
      </c>
      <c r="E4" s="3">
        <v>73</v>
      </c>
      <c r="F4" s="13" t="s">
        <v>65</v>
      </c>
      <c r="G4" s="10">
        <f>SUM(G5:G56)</f>
        <v>460630</v>
      </c>
      <c r="H4" s="10">
        <f>SUM(H5:H56)</f>
        <v>109171</v>
      </c>
      <c r="I4" s="16" t="s">
        <v>65</v>
      </c>
      <c r="J4" s="10">
        <f>SUM(J5:J56)</f>
        <v>210700.03000000003</v>
      </c>
    </row>
    <row r="5" spans="1:10" x14ac:dyDescent="0.25">
      <c r="A5" s="6" t="s">
        <v>7</v>
      </c>
      <c r="B5" s="7">
        <v>1543</v>
      </c>
      <c r="C5" s="8">
        <v>19</v>
      </c>
      <c r="D5" s="8">
        <v>1946</v>
      </c>
      <c r="E5" s="8">
        <v>79</v>
      </c>
      <c r="F5" s="14"/>
      <c r="G5" s="5">
        <f>ROUNDUP(D5*0.75,0)</f>
        <v>1460</v>
      </c>
      <c r="H5" s="15" t="str">
        <f>IF(F5="да",ROUNDUP(D5*0.25,0),"-")</f>
        <v>-</v>
      </c>
      <c r="I5" s="5"/>
      <c r="J5" s="5"/>
    </row>
    <row r="6" spans="1:10" x14ac:dyDescent="0.25">
      <c r="A6" s="6" t="s">
        <v>8</v>
      </c>
      <c r="B6" s="7">
        <v>6143</v>
      </c>
      <c r="C6" s="8">
        <v>45</v>
      </c>
      <c r="D6" s="8">
        <v>10570</v>
      </c>
      <c r="E6" s="8">
        <v>58</v>
      </c>
      <c r="F6" s="14" t="s">
        <v>64</v>
      </c>
      <c r="G6" s="5">
        <f t="shared" ref="G6:G56" si="1">ROUNDUP(D6*0.75,0)</f>
        <v>7928</v>
      </c>
      <c r="H6" s="15">
        <f t="shared" ref="H6:H56" si="2">IF(F6="да",ROUNDUP(D6*0.25,0),"-")</f>
        <v>2643</v>
      </c>
      <c r="I6" s="5">
        <v>1.93</v>
      </c>
      <c r="J6" s="5">
        <f>H6*I6</f>
        <v>5100.99</v>
      </c>
    </row>
    <row r="7" spans="1:10" x14ac:dyDescent="0.25">
      <c r="A7" s="6" t="s">
        <v>9</v>
      </c>
      <c r="B7" s="7">
        <v>2456</v>
      </c>
      <c r="C7" s="8">
        <v>20</v>
      </c>
      <c r="D7" s="8">
        <v>4897</v>
      </c>
      <c r="E7" s="8">
        <v>50</v>
      </c>
      <c r="F7" s="14"/>
      <c r="G7" s="5">
        <f t="shared" si="1"/>
        <v>3673</v>
      </c>
      <c r="H7" s="15" t="str">
        <f t="shared" si="2"/>
        <v>-</v>
      </c>
      <c r="I7" s="5"/>
      <c r="J7" s="5"/>
    </row>
    <row r="8" spans="1:10" x14ac:dyDescent="0.25">
      <c r="A8" s="6" t="s">
        <v>10</v>
      </c>
      <c r="B8" s="7">
        <v>5360</v>
      </c>
      <c r="C8" s="8">
        <v>30</v>
      </c>
      <c r="D8" s="8">
        <v>5991</v>
      </c>
      <c r="E8" s="8">
        <v>89.5</v>
      </c>
      <c r="F8" s="14" t="s">
        <v>64</v>
      </c>
      <c r="G8" s="5">
        <f t="shared" si="1"/>
        <v>4494</v>
      </c>
      <c r="H8" s="15">
        <f t="shared" si="2"/>
        <v>1498</v>
      </c>
      <c r="I8" s="5">
        <v>1.93</v>
      </c>
      <c r="J8" s="5">
        <f t="shared" ref="J8:J56" si="3">H8*I8</f>
        <v>2891.14</v>
      </c>
    </row>
    <row r="9" spans="1:10" x14ac:dyDescent="0.25">
      <c r="A9" s="6" t="s">
        <v>11</v>
      </c>
      <c r="B9" s="7">
        <v>7738</v>
      </c>
      <c r="C9" s="8">
        <v>31</v>
      </c>
      <c r="D9" s="8">
        <v>10603</v>
      </c>
      <c r="E9" s="8">
        <v>73</v>
      </c>
      <c r="F9" s="14"/>
      <c r="G9" s="5">
        <f t="shared" si="1"/>
        <v>7953</v>
      </c>
      <c r="H9" s="15" t="str">
        <f t="shared" si="2"/>
        <v>-</v>
      </c>
      <c r="I9" s="5"/>
      <c r="J9" s="5"/>
    </row>
    <row r="10" spans="1:10" x14ac:dyDescent="0.25">
      <c r="A10" s="6" t="s">
        <v>12</v>
      </c>
      <c r="B10" s="7">
        <v>7791</v>
      </c>
      <c r="C10" s="8">
        <v>48</v>
      </c>
      <c r="D10" s="8">
        <v>13077</v>
      </c>
      <c r="E10" s="8">
        <v>60</v>
      </c>
      <c r="F10" s="14" t="s">
        <v>64</v>
      </c>
      <c r="G10" s="5">
        <f t="shared" si="1"/>
        <v>9808</v>
      </c>
      <c r="H10" s="15">
        <f t="shared" si="2"/>
        <v>3270</v>
      </c>
      <c r="I10" s="5">
        <v>1.93</v>
      </c>
      <c r="J10" s="5">
        <f t="shared" si="3"/>
        <v>6311.0999999999995</v>
      </c>
    </row>
    <row r="11" spans="1:10" x14ac:dyDescent="0.25">
      <c r="A11" s="6" t="s">
        <v>13</v>
      </c>
      <c r="B11" s="7">
        <v>12088</v>
      </c>
      <c r="C11" s="8">
        <v>62</v>
      </c>
      <c r="D11" s="8">
        <v>16952</v>
      </c>
      <c r="E11" s="8">
        <v>71</v>
      </c>
      <c r="F11" s="14" t="s">
        <v>64</v>
      </c>
      <c r="G11" s="5">
        <f t="shared" si="1"/>
        <v>12714</v>
      </c>
      <c r="H11" s="15">
        <f t="shared" si="2"/>
        <v>4238</v>
      </c>
      <c r="I11" s="5">
        <v>1.93</v>
      </c>
      <c r="J11" s="5">
        <f t="shared" si="3"/>
        <v>8179.34</v>
      </c>
    </row>
    <row r="12" spans="1:10" x14ac:dyDescent="0.25">
      <c r="A12" s="6" t="s">
        <v>14</v>
      </c>
      <c r="B12" s="7">
        <v>3779</v>
      </c>
      <c r="C12" s="8">
        <v>17</v>
      </c>
      <c r="D12" s="8">
        <v>4006</v>
      </c>
      <c r="E12" s="8">
        <v>94</v>
      </c>
      <c r="F12" s="14"/>
      <c r="G12" s="5">
        <f t="shared" si="1"/>
        <v>3005</v>
      </c>
      <c r="H12" s="15" t="str">
        <f t="shared" si="2"/>
        <v>-</v>
      </c>
      <c r="I12" s="5"/>
      <c r="J12" s="5"/>
    </row>
    <row r="13" spans="1:10" x14ac:dyDescent="0.25">
      <c r="A13" s="6" t="s">
        <v>15</v>
      </c>
      <c r="B13" s="7">
        <v>2219</v>
      </c>
      <c r="C13" s="8">
        <v>24</v>
      </c>
      <c r="D13" s="8">
        <v>4498</v>
      </c>
      <c r="E13" s="8">
        <v>49</v>
      </c>
      <c r="F13" s="14"/>
      <c r="G13" s="5">
        <f t="shared" si="1"/>
        <v>3374</v>
      </c>
      <c r="H13" s="15" t="str">
        <f t="shared" si="2"/>
        <v>-</v>
      </c>
      <c r="I13" s="5"/>
      <c r="J13" s="5"/>
    </row>
    <row r="14" spans="1:10" x14ac:dyDescent="0.25">
      <c r="A14" s="6" t="s">
        <v>16</v>
      </c>
      <c r="B14" s="7">
        <v>4639</v>
      </c>
      <c r="C14" s="8">
        <v>10</v>
      </c>
      <c r="D14" s="8">
        <v>4870</v>
      </c>
      <c r="E14" s="8">
        <v>95</v>
      </c>
      <c r="F14" s="14" t="s">
        <v>64</v>
      </c>
      <c r="G14" s="5">
        <f t="shared" si="1"/>
        <v>3653</v>
      </c>
      <c r="H14" s="15">
        <f t="shared" si="2"/>
        <v>1218</v>
      </c>
      <c r="I14" s="5">
        <v>1.93</v>
      </c>
      <c r="J14" s="5">
        <f t="shared" si="3"/>
        <v>2350.7399999999998</v>
      </c>
    </row>
    <row r="15" spans="1:10" x14ac:dyDescent="0.25">
      <c r="A15" s="6" t="s">
        <v>17</v>
      </c>
      <c r="B15" s="7">
        <v>5026</v>
      </c>
      <c r="C15" s="8">
        <v>50</v>
      </c>
      <c r="D15" s="8">
        <v>7960</v>
      </c>
      <c r="E15" s="8">
        <v>63</v>
      </c>
      <c r="F15" s="14"/>
      <c r="G15" s="5">
        <f t="shared" si="1"/>
        <v>5970</v>
      </c>
      <c r="H15" s="15" t="str">
        <f t="shared" si="2"/>
        <v>-</v>
      </c>
      <c r="I15" s="5"/>
      <c r="J15" s="5"/>
    </row>
    <row r="16" spans="1:10" x14ac:dyDescent="0.25">
      <c r="A16" s="6" t="s">
        <v>18</v>
      </c>
      <c r="B16" s="7">
        <v>18499</v>
      </c>
      <c r="C16" s="8">
        <v>70</v>
      </c>
      <c r="D16" s="8">
        <v>20876</v>
      </c>
      <c r="E16" s="8">
        <v>89</v>
      </c>
      <c r="F16" s="14"/>
      <c r="G16" s="5">
        <f t="shared" si="1"/>
        <v>15657</v>
      </c>
      <c r="H16" s="15" t="str">
        <f t="shared" si="2"/>
        <v>-</v>
      </c>
      <c r="I16" s="5"/>
      <c r="J16" s="5"/>
    </row>
    <row r="17" spans="1:10" x14ac:dyDescent="0.25">
      <c r="A17" s="6" t="s">
        <v>19</v>
      </c>
      <c r="B17" s="7">
        <v>2998</v>
      </c>
      <c r="C17" s="8">
        <v>16</v>
      </c>
      <c r="D17" s="8">
        <v>3343</v>
      </c>
      <c r="E17" s="8">
        <v>90</v>
      </c>
      <c r="F17" s="14"/>
      <c r="G17" s="5">
        <f t="shared" si="1"/>
        <v>2508</v>
      </c>
      <c r="H17" s="15" t="str">
        <f t="shared" si="2"/>
        <v>-</v>
      </c>
      <c r="I17" s="5"/>
      <c r="J17" s="5"/>
    </row>
    <row r="18" spans="1:10" x14ac:dyDescent="0.25">
      <c r="A18" s="6" t="s">
        <v>20</v>
      </c>
      <c r="B18" s="7">
        <v>6018</v>
      </c>
      <c r="C18" s="8">
        <v>19</v>
      </c>
      <c r="D18" s="9">
        <v>10964</v>
      </c>
      <c r="E18" s="8">
        <v>55</v>
      </c>
      <c r="F18" s="14" t="s">
        <v>64</v>
      </c>
      <c r="G18" s="5">
        <f t="shared" si="1"/>
        <v>8223</v>
      </c>
      <c r="H18" s="15">
        <f t="shared" si="2"/>
        <v>2741</v>
      </c>
      <c r="I18" s="5">
        <v>1.93</v>
      </c>
      <c r="J18" s="5">
        <f t="shared" si="3"/>
        <v>5290.13</v>
      </c>
    </row>
    <row r="19" spans="1:10" x14ac:dyDescent="0.25">
      <c r="A19" s="6" t="s">
        <v>21</v>
      </c>
      <c r="B19" s="7">
        <v>4060</v>
      </c>
      <c r="C19" s="8">
        <v>34</v>
      </c>
      <c r="D19" s="8">
        <v>7135</v>
      </c>
      <c r="E19" s="8">
        <v>57</v>
      </c>
      <c r="F19" s="14" t="s">
        <v>64</v>
      </c>
      <c r="G19" s="5">
        <f t="shared" si="1"/>
        <v>5352</v>
      </c>
      <c r="H19" s="15">
        <f t="shared" si="2"/>
        <v>1784</v>
      </c>
      <c r="I19" s="5">
        <v>1.93</v>
      </c>
      <c r="J19" s="5">
        <f t="shared" si="3"/>
        <v>3443.12</v>
      </c>
    </row>
    <row r="20" spans="1:10" x14ac:dyDescent="0.25">
      <c r="A20" s="6" t="s">
        <v>22</v>
      </c>
      <c r="B20" s="7">
        <v>11631</v>
      </c>
      <c r="C20" s="8">
        <v>34</v>
      </c>
      <c r="D20" s="8">
        <v>12742</v>
      </c>
      <c r="E20" s="8">
        <v>91</v>
      </c>
      <c r="F20" s="14" t="s">
        <v>64</v>
      </c>
      <c r="G20" s="5">
        <f t="shared" si="1"/>
        <v>9557</v>
      </c>
      <c r="H20" s="15">
        <f t="shared" si="2"/>
        <v>3186</v>
      </c>
      <c r="I20" s="5">
        <v>1.93</v>
      </c>
      <c r="J20" s="5">
        <f t="shared" si="3"/>
        <v>6148.98</v>
      </c>
    </row>
    <row r="21" spans="1:10" x14ac:dyDescent="0.25">
      <c r="A21" s="6" t="s">
        <v>23</v>
      </c>
      <c r="B21" s="7">
        <v>10149</v>
      </c>
      <c r="C21" s="8">
        <v>34</v>
      </c>
      <c r="D21" s="8">
        <v>14995</v>
      </c>
      <c r="E21" s="8">
        <v>68</v>
      </c>
      <c r="F21" s="14"/>
      <c r="G21" s="5">
        <f t="shared" si="1"/>
        <v>11247</v>
      </c>
      <c r="H21" s="15" t="str">
        <f t="shared" si="2"/>
        <v>-</v>
      </c>
      <c r="I21" s="5"/>
      <c r="J21" s="5"/>
    </row>
    <row r="22" spans="1:10" x14ac:dyDescent="0.25">
      <c r="A22" s="6" t="s">
        <v>24</v>
      </c>
      <c r="B22" s="7">
        <v>9906</v>
      </c>
      <c r="C22" s="8">
        <v>47</v>
      </c>
      <c r="D22" s="8">
        <v>15129</v>
      </c>
      <c r="E22" s="8">
        <v>65</v>
      </c>
      <c r="F22" s="14"/>
      <c r="G22" s="5">
        <f t="shared" si="1"/>
        <v>11347</v>
      </c>
      <c r="H22" s="15" t="str">
        <f t="shared" si="2"/>
        <v>-</v>
      </c>
      <c r="I22" s="5"/>
      <c r="J22" s="5"/>
    </row>
    <row r="23" spans="1:10" x14ac:dyDescent="0.25">
      <c r="A23" s="6" t="s">
        <v>25</v>
      </c>
      <c r="B23" s="7">
        <v>1247</v>
      </c>
      <c r="C23" s="8">
        <v>15</v>
      </c>
      <c r="D23" s="8">
        <v>2218</v>
      </c>
      <c r="E23" s="8">
        <v>56</v>
      </c>
      <c r="F23" s="14"/>
      <c r="G23" s="5">
        <f t="shared" si="1"/>
        <v>1664</v>
      </c>
      <c r="H23" s="15" t="str">
        <f t="shared" si="2"/>
        <v>-</v>
      </c>
      <c r="I23" s="5"/>
      <c r="J23" s="5"/>
    </row>
    <row r="24" spans="1:10" x14ac:dyDescent="0.25">
      <c r="A24" s="6" t="s">
        <v>26</v>
      </c>
      <c r="B24" s="7">
        <v>1720</v>
      </c>
      <c r="C24" s="8">
        <v>21</v>
      </c>
      <c r="D24" s="8">
        <v>2946</v>
      </c>
      <c r="E24" s="8">
        <v>58</v>
      </c>
      <c r="F24" s="14" t="s">
        <v>64</v>
      </c>
      <c r="G24" s="5">
        <f t="shared" si="1"/>
        <v>2210</v>
      </c>
      <c r="H24" s="15">
        <f t="shared" si="2"/>
        <v>737</v>
      </c>
      <c r="I24" s="5">
        <v>1.93</v>
      </c>
      <c r="J24" s="5">
        <f t="shared" si="3"/>
        <v>1422.4099999999999</v>
      </c>
    </row>
    <row r="25" spans="1:10" x14ac:dyDescent="0.25">
      <c r="A25" s="6" t="s">
        <v>27</v>
      </c>
      <c r="B25" s="7">
        <v>2003</v>
      </c>
      <c r="C25" s="8">
        <v>21</v>
      </c>
      <c r="D25" s="8">
        <v>2083</v>
      </c>
      <c r="E25" s="8">
        <v>96</v>
      </c>
      <c r="F25" s="14"/>
      <c r="G25" s="5">
        <f t="shared" si="1"/>
        <v>1563</v>
      </c>
      <c r="H25" s="15" t="str">
        <f t="shared" si="2"/>
        <v>-</v>
      </c>
      <c r="I25" s="5"/>
      <c r="J25" s="5"/>
    </row>
    <row r="26" spans="1:10" x14ac:dyDescent="0.25">
      <c r="A26" s="6" t="s">
        <v>28</v>
      </c>
      <c r="B26" s="7">
        <v>13234</v>
      </c>
      <c r="C26" s="8">
        <v>61</v>
      </c>
      <c r="D26" s="8">
        <v>15180</v>
      </c>
      <c r="E26" s="8">
        <v>87</v>
      </c>
      <c r="F26" s="14"/>
      <c r="G26" s="5">
        <f t="shared" si="1"/>
        <v>11385</v>
      </c>
      <c r="H26" s="15" t="str">
        <f t="shared" si="2"/>
        <v>-</v>
      </c>
      <c r="I26" s="5"/>
      <c r="J26" s="5"/>
    </row>
    <row r="27" spans="1:10" x14ac:dyDescent="0.25">
      <c r="A27" s="6" t="s">
        <v>29</v>
      </c>
      <c r="B27" s="7">
        <v>18173</v>
      </c>
      <c r="C27" s="8">
        <v>42</v>
      </c>
      <c r="D27" s="8">
        <v>18499</v>
      </c>
      <c r="E27" s="8">
        <v>98</v>
      </c>
      <c r="F27" s="14" t="s">
        <v>64</v>
      </c>
      <c r="G27" s="5">
        <f t="shared" si="1"/>
        <v>13875</v>
      </c>
      <c r="H27" s="15">
        <f t="shared" si="2"/>
        <v>4625</v>
      </c>
      <c r="I27" s="5">
        <v>1.93</v>
      </c>
      <c r="J27" s="5">
        <f t="shared" si="3"/>
        <v>8926.25</v>
      </c>
    </row>
    <row r="28" spans="1:10" x14ac:dyDescent="0.25">
      <c r="A28" s="6" t="s">
        <v>30</v>
      </c>
      <c r="B28" s="7">
        <v>2528</v>
      </c>
      <c r="C28" s="8">
        <v>15</v>
      </c>
      <c r="D28" s="8">
        <v>4882</v>
      </c>
      <c r="E28" s="8">
        <v>52</v>
      </c>
      <c r="F28" s="14"/>
      <c r="G28" s="5">
        <f t="shared" si="1"/>
        <v>3662</v>
      </c>
      <c r="H28" s="15" t="str">
        <f t="shared" si="2"/>
        <v>-</v>
      </c>
      <c r="I28" s="5"/>
      <c r="J28" s="5"/>
    </row>
    <row r="29" spans="1:10" x14ac:dyDescent="0.25">
      <c r="A29" s="6" t="s">
        <v>31</v>
      </c>
      <c r="B29" s="7">
        <v>11216</v>
      </c>
      <c r="C29" s="8">
        <v>42</v>
      </c>
      <c r="D29" s="8">
        <v>11888</v>
      </c>
      <c r="E29" s="8">
        <v>94</v>
      </c>
      <c r="F29" s="14" t="s">
        <v>64</v>
      </c>
      <c r="G29" s="5">
        <f t="shared" si="1"/>
        <v>8916</v>
      </c>
      <c r="H29" s="15">
        <f t="shared" si="2"/>
        <v>2972</v>
      </c>
      <c r="I29" s="5">
        <v>1.93</v>
      </c>
      <c r="J29" s="5">
        <f t="shared" si="3"/>
        <v>5735.96</v>
      </c>
    </row>
    <row r="30" spans="1:10" x14ac:dyDescent="0.25">
      <c r="A30" s="6" t="s">
        <v>32</v>
      </c>
      <c r="B30" s="7">
        <v>8084</v>
      </c>
      <c r="C30" s="8">
        <v>30</v>
      </c>
      <c r="D30" s="8">
        <v>7196</v>
      </c>
      <c r="E30" s="3">
        <v>100</v>
      </c>
      <c r="F30" s="14"/>
      <c r="G30" s="5">
        <f t="shared" si="1"/>
        <v>5397</v>
      </c>
      <c r="H30" s="15" t="str">
        <f t="shared" si="2"/>
        <v>-</v>
      </c>
      <c r="I30" s="5"/>
      <c r="J30" s="5"/>
    </row>
    <row r="31" spans="1:10" x14ac:dyDescent="0.25">
      <c r="A31" s="6" t="s">
        <v>33</v>
      </c>
      <c r="B31" s="7">
        <v>4802</v>
      </c>
      <c r="C31" s="8">
        <v>29</v>
      </c>
      <c r="D31" s="8">
        <v>3872</v>
      </c>
      <c r="E31" s="3">
        <v>100</v>
      </c>
      <c r="F31" s="14" t="s">
        <v>64</v>
      </c>
      <c r="G31" s="5">
        <f t="shared" si="1"/>
        <v>2904</v>
      </c>
      <c r="H31" s="15">
        <f t="shared" si="2"/>
        <v>968</v>
      </c>
      <c r="I31" s="5">
        <v>1.93</v>
      </c>
      <c r="J31" s="5">
        <f t="shared" si="3"/>
        <v>1868.24</v>
      </c>
    </row>
    <row r="32" spans="1:10" x14ac:dyDescent="0.25">
      <c r="A32" s="6" t="s">
        <v>34</v>
      </c>
      <c r="B32" s="7">
        <v>2746</v>
      </c>
      <c r="C32" s="8">
        <v>40</v>
      </c>
      <c r="D32" s="8">
        <v>4461</v>
      </c>
      <c r="E32" s="8">
        <v>62</v>
      </c>
      <c r="F32" s="14"/>
      <c r="G32" s="5">
        <f t="shared" si="1"/>
        <v>3346</v>
      </c>
      <c r="H32" s="15" t="str">
        <f t="shared" si="2"/>
        <v>-</v>
      </c>
      <c r="I32" s="5"/>
      <c r="J32" s="5"/>
    </row>
    <row r="33" spans="1:10" x14ac:dyDescent="0.25">
      <c r="A33" s="6" t="s">
        <v>35</v>
      </c>
      <c r="B33" s="7">
        <v>5325</v>
      </c>
      <c r="C33" s="8">
        <v>27</v>
      </c>
      <c r="D33" s="8">
        <v>5242</v>
      </c>
      <c r="E33" s="3">
        <v>100</v>
      </c>
      <c r="F33" s="14"/>
      <c r="G33" s="5">
        <f t="shared" si="1"/>
        <v>3932</v>
      </c>
      <c r="H33" s="15" t="str">
        <f t="shared" si="2"/>
        <v>-</v>
      </c>
      <c r="I33" s="5"/>
      <c r="J33" s="5"/>
    </row>
    <row r="34" spans="1:10" x14ac:dyDescent="0.25">
      <c r="A34" s="6" t="s">
        <v>36</v>
      </c>
      <c r="B34" s="7">
        <v>4471</v>
      </c>
      <c r="C34" s="8">
        <v>48</v>
      </c>
      <c r="D34" s="8">
        <v>5664</v>
      </c>
      <c r="E34" s="8">
        <v>79</v>
      </c>
      <c r="F34" s="14"/>
      <c r="G34" s="5">
        <f t="shared" si="1"/>
        <v>4248</v>
      </c>
      <c r="H34" s="15" t="str">
        <f t="shared" si="2"/>
        <v>-</v>
      </c>
      <c r="I34" s="5"/>
      <c r="J34" s="5"/>
    </row>
    <row r="35" spans="1:10" x14ac:dyDescent="0.25">
      <c r="A35" s="6" t="s">
        <v>37</v>
      </c>
      <c r="B35" s="7">
        <v>8568</v>
      </c>
      <c r="C35" s="8">
        <v>48</v>
      </c>
      <c r="D35" s="8">
        <v>10610</v>
      </c>
      <c r="E35" s="8">
        <v>81</v>
      </c>
      <c r="F35" s="14"/>
      <c r="G35" s="5">
        <f t="shared" si="1"/>
        <v>7958</v>
      </c>
      <c r="H35" s="15" t="str">
        <f t="shared" si="2"/>
        <v>-</v>
      </c>
      <c r="I35" s="5"/>
      <c r="J35" s="5"/>
    </row>
    <row r="36" spans="1:10" x14ac:dyDescent="0.25">
      <c r="A36" s="6" t="s">
        <v>38</v>
      </c>
      <c r="B36" s="7">
        <v>11193</v>
      </c>
      <c r="C36" s="8">
        <v>27</v>
      </c>
      <c r="D36" s="8">
        <v>12412</v>
      </c>
      <c r="E36" s="8">
        <v>93</v>
      </c>
      <c r="F36" s="14" t="s">
        <v>64</v>
      </c>
      <c r="G36" s="5">
        <f t="shared" si="1"/>
        <v>9309</v>
      </c>
      <c r="H36" s="15">
        <f t="shared" si="2"/>
        <v>3103</v>
      </c>
      <c r="I36" s="5">
        <v>1.93</v>
      </c>
      <c r="J36" s="5">
        <f t="shared" si="3"/>
        <v>5988.79</v>
      </c>
    </row>
    <row r="37" spans="1:10" x14ac:dyDescent="0.25">
      <c r="A37" s="6" t="s">
        <v>39</v>
      </c>
      <c r="B37" s="7">
        <v>4163</v>
      </c>
      <c r="C37" s="8">
        <v>25</v>
      </c>
      <c r="D37" s="9">
        <v>6854</v>
      </c>
      <c r="E37" s="8">
        <v>59</v>
      </c>
      <c r="F37" s="14"/>
      <c r="G37" s="5">
        <f t="shared" si="1"/>
        <v>5141</v>
      </c>
      <c r="H37" s="15" t="str">
        <f t="shared" si="2"/>
        <v>-</v>
      </c>
      <c r="I37" s="5"/>
      <c r="J37" s="5"/>
    </row>
    <row r="38" spans="1:10" x14ac:dyDescent="0.25">
      <c r="A38" s="6" t="s">
        <v>40</v>
      </c>
      <c r="B38" s="7">
        <v>3577</v>
      </c>
      <c r="C38" s="8">
        <v>82</v>
      </c>
      <c r="D38" s="8">
        <v>5102</v>
      </c>
      <c r="E38" s="8">
        <v>70</v>
      </c>
      <c r="F38" s="14"/>
      <c r="G38" s="5">
        <f t="shared" si="1"/>
        <v>3827</v>
      </c>
      <c r="H38" s="15" t="str">
        <f t="shared" si="2"/>
        <v>-</v>
      </c>
      <c r="I38" s="5"/>
      <c r="J38" s="5"/>
    </row>
    <row r="39" spans="1:10" x14ac:dyDescent="0.25">
      <c r="A39" s="6" t="s">
        <v>41</v>
      </c>
      <c r="B39" s="7">
        <v>4177</v>
      </c>
      <c r="C39" s="8">
        <v>25</v>
      </c>
      <c r="D39" s="8">
        <v>7059</v>
      </c>
      <c r="E39" s="8">
        <v>59</v>
      </c>
      <c r="F39" s="14"/>
      <c r="G39" s="5">
        <f t="shared" si="1"/>
        <v>5295</v>
      </c>
      <c r="H39" s="15" t="str">
        <f t="shared" si="2"/>
        <v>-</v>
      </c>
      <c r="I39" s="5"/>
      <c r="J39" s="5"/>
    </row>
    <row r="40" spans="1:10" x14ac:dyDescent="0.25">
      <c r="A40" s="6" t="s">
        <v>42</v>
      </c>
      <c r="B40" s="7">
        <v>18966</v>
      </c>
      <c r="C40" s="8">
        <v>64</v>
      </c>
      <c r="D40" s="9">
        <v>36966</v>
      </c>
      <c r="E40" s="8">
        <v>51</v>
      </c>
      <c r="F40" s="14" t="s">
        <v>64</v>
      </c>
      <c r="G40" s="5">
        <f t="shared" si="1"/>
        <v>27725</v>
      </c>
      <c r="H40" s="15">
        <f t="shared" si="2"/>
        <v>9242</v>
      </c>
      <c r="I40" s="5">
        <v>1.93</v>
      </c>
      <c r="J40" s="5">
        <f t="shared" si="3"/>
        <v>17837.059999999998</v>
      </c>
    </row>
    <row r="41" spans="1:10" x14ac:dyDescent="0.25">
      <c r="A41" s="6" t="s">
        <v>43</v>
      </c>
      <c r="B41" s="7">
        <v>2578</v>
      </c>
      <c r="C41" s="8">
        <v>37</v>
      </c>
      <c r="D41" s="8">
        <v>4894</v>
      </c>
      <c r="E41" s="8">
        <v>53</v>
      </c>
      <c r="F41" s="14"/>
      <c r="G41" s="5">
        <f t="shared" si="1"/>
        <v>3671</v>
      </c>
      <c r="H41" s="15" t="str">
        <f t="shared" si="2"/>
        <v>-</v>
      </c>
      <c r="I41" s="5"/>
      <c r="J41" s="5"/>
    </row>
    <row r="42" spans="1:10" x14ac:dyDescent="0.25">
      <c r="A42" s="6" t="s">
        <v>44</v>
      </c>
      <c r="B42" s="7">
        <v>3658</v>
      </c>
      <c r="C42" s="8">
        <v>14</v>
      </c>
      <c r="D42" s="8">
        <v>6369</v>
      </c>
      <c r="E42" s="8">
        <v>58</v>
      </c>
      <c r="F42" s="14" t="s">
        <v>64</v>
      </c>
      <c r="G42" s="5">
        <f t="shared" si="1"/>
        <v>4777</v>
      </c>
      <c r="H42" s="15">
        <f t="shared" si="2"/>
        <v>1593</v>
      </c>
      <c r="I42" s="5">
        <v>1.93</v>
      </c>
      <c r="J42" s="5">
        <f t="shared" si="3"/>
        <v>3074.49</v>
      </c>
    </row>
    <row r="43" spans="1:10" x14ac:dyDescent="0.25">
      <c r="A43" s="6" t="s">
        <v>45</v>
      </c>
      <c r="B43" s="7">
        <v>3891</v>
      </c>
      <c r="C43" s="8">
        <v>28</v>
      </c>
      <c r="D43" s="8">
        <v>5870</v>
      </c>
      <c r="E43" s="8">
        <v>66</v>
      </c>
      <c r="F43" s="14" t="s">
        <v>64</v>
      </c>
      <c r="G43" s="5">
        <f t="shared" si="1"/>
        <v>4403</v>
      </c>
      <c r="H43" s="15">
        <f t="shared" si="2"/>
        <v>1468</v>
      </c>
      <c r="I43" s="5">
        <v>1.93</v>
      </c>
      <c r="J43" s="5">
        <f t="shared" si="3"/>
        <v>2833.24</v>
      </c>
    </row>
    <row r="44" spans="1:10" x14ac:dyDescent="0.25">
      <c r="A44" s="6" t="s">
        <v>46</v>
      </c>
      <c r="B44" s="7">
        <v>1905</v>
      </c>
      <c r="C44" s="8">
        <v>33</v>
      </c>
      <c r="D44" s="8">
        <v>4985</v>
      </c>
      <c r="E44" s="8">
        <v>38</v>
      </c>
      <c r="F44" s="14"/>
      <c r="G44" s="5">
        <f t="shared" si="1"/>
        <v>3739</v>
      </c>
      <c r="H44" s="15" t="str">
        <f t="shared" si="2"/>
        <v>-</v>
      </c>
      <c r="I44" s="5"/>
      <c r="J44" s="5"/>
    </row>
    <row r="45" spans="1:10" x14ac:dyDescent="0.25">
      <c r="A45" s="6" t="s">
        <v>47</v>
      </c>
      <c r="B45" s="7">
        <v>916</v>
      </c>
      <c r="C45" s="8">
        <v>5</v>
      </c>
      <c r="D45" s="8">
        <v>2819</v>
      </c>
      <c r="E45" s="8">
        <v>33</v>
      </c>
      <c r="F45" s="14"/>
      <c r="G45" s="5">
        <f t="shared" si="1"/>
        <v>2115</v>
      </c>
      <c r="H45" s="15" t="str">
        <f t="shared" si="2"/>
        <v>-</v>
      </c>
      <c r="I45" s="5"/>
      <c r="J45" s="5"/>
    </row>
    <row r="46" spans="1:10" x14ac:dyDescent="0.25">
      <c r="A46" s="1" t="s">
        <v>48</v>
      </c>
      <c r="B46" s="4"/>
      <c r="C46" s="5"/>
      <c r="D46" s="5"/>
      <c r="E46" s="8"/>
      <c r="F46" s="14"/>
      <c r="G46" s="5"/>
      <c r="H46" s="15"/>
      <c r="I46" s="5"/>
      <c r="J46" s="5">
        <f t="shared" si="3"/>
        <v>0</v>
      </c>
    </row>
    <row r="47" spans="1:10" x14ac:dyDescent="0.25">
      <c r="A47" s="6" t="s">
        <v>49</v>
      </c>
      <c r="B47" s="7">
        <v>98341</v>
      </c>
      <c r="C47" s="8">
        <v>139</v>
      </c>
      <c r="D47" s="8">
        <v>131362</v>
      </c>
      <c r="E47" s="8">
        <v>75</v>
      </c>
      <c r="F47" s="14" t="s">
        <v>64</v>
      </c>
      <c r="G47" s="5">
        <f t="shared" si="1"/>
        <v>98522</v>
      </c>
      <c r="H47" s="15">
        <f t="shared" si="2"/>
        <v>32841</v>
      </c>
      <c r="I47" s="5">
        <v>1.93</v>
      </c>
      <c r="J47" s="5">
        <f t="shared" si="3"/>
        <v>63383.13</v>
      </c>
    </row>
    <row r="48" spans="1:10" x14ac:dyDescent="0.25">
      <c r="A48" s="6" t="s">
        <v>50</v>
      </c>
      <c r="B48" s="7">
        <v>6925</v>
      </c>
      <c r="C48" s="8">
        <v>28</v>
      </c>
      <c r="D48" s="9">
        <v>10948</v>
      </c>
      <c r="E48" s="8">
        <v>63</v>
      </c>
      <c r="F48" s="14" t="s">
        <v>64</v>
      </c>
      <c r="G48" s="5">
        <f t="shared" si="1"/>
        <v>8211</v>
      </c>
      <c r="H48" s="15">
        <f t="shared" si="2"/>
        <v>2737</v>
      </c>
      <c r="I48" s="5">
        <v>1.93</v>
      </c>
      <c r="J48" s="5">
        <f t="shared" si="3"/>
        <v>5282.41</v>
      </c>
    </row>
    <row r="49" spans="1:10" x14ac:dyDescent="0.25">
      <c r="A49" s="6" t="s">
        <v>51</v>
      </c>
      <c r="B49" s="7">
        <v>6208</v>
      </c>
      <c r="C49" s="8">
        <v>17</v>
      </c>
      <c r="D49" s="8">
        <v>6116</v>
      </c>
      <c r="E49" s="3">
        <v>100</v>
      </c>
      <c r="F49" s="14" t="s">
        <v>64</v>
      </c>
      <c r="G49" s="5">
        <f t="shared" si="1"/>
        <v>4587</v>
      </c>
      <c r="H49" s="15">
        <f t="shared" si="2"/>
        <v>1529</v>
      </c>
      <c r="I49" s="5">
        <v>1.93</v>
      </c>
      <c r="J49" s="5">
        <f t="shared" si="3"/>
        <v>2950.97</v>
      </c>
    </row>
    <row r="50" spans="1:10" x14ac:dyDescent="0.25">
      <c r="A50" s="6" t="s">
        <v>52</v>
      </c>
      <c r="B50" s="7">
        <v>14975</v>
      </c>
      <c r="C50" s="8">
        <v>69</v>
      </c>
      <c r="D50" s="8">
        <v>23134</v>
      </c>
      <c r="E50" s="8">
        <v>65</v>
      </c>
      <c r="F50" s="14" t="s">
        <v>64</v>
      </c>
      <c r="G50" s="5">
        <f t="shared" si="1"/>
        <v>17351</v>
      </c>
      <c r="H50" s="15">
        <f t="shared" si="2"/>
        <v>5784</v>
      </c>
      <c r="I50" s="5">
        <v>1.93</v>
      </c>
      <c r="J50" s="5">
        <f t="shared" si="3"/>
        <v>11163.119999999999</v>
      </c>
    </row>
    <row r="51" spans="1:10" x14ac:dyDescent="0.25">
      <c r="A51" s="6" t="s">
        <v>53</v>
      </c>
      <c r="B51" s="7">
        <v>9598</v>
      </c>
      <c r="C51" s="8">
        <v>22</v>
      </c>
      <c r="D51" s="8">
        <v>10109</v>
      </c>
      <c r="E51" s="8">
        <v>95</v>
      </c>
      <c r="F51" s="14" t="s">
        <v>64</v>
      </c>
      <c r="G51" s="5">
        <f t="shared" si="1"/>
        <v>7582</v>
      </c>
      <c r="H51" s="15">
        <f t="shared" si="2"/>
        <v>2528</v>
      </c>
      <c r="I51" s="5">
        <v>1.93</v>
      </c>
      <c r="J51" s="5">
        <f t="shared" si="3"/>
        <v>4879.04</v>
      </c>
    </row>
    <row r="52" spans="1:10" x14ac:dyDescent="0.25">
      <c r="A52" s="6" t="s">
        <v>54</v>
      </c>
      <c r="B52" s="7">
        <v>11874</v>
      </c>
      <c r="C52" s="8">
        <v>39</v>
      </c>
      <c r="D52" s="8">
        <v>18345</v>
      </c>
      <c r="E52" s="8">
        <v>65</v>
      </c>
      <c r="F52" s="14" t="s">
        <v>64</v>
      </c>
      <c r="G52" s="5">
        <f t="shared" si="1"/>
        <v>13759</v>
      </c>
      <c r="H52" s="15">
        <f t="shared" si="2"/>
        <v>4587</v>
      </c>
      <c r="I52" s="5">
        <v>1.93</v>
      </c>
      <c r="J52" s="5">
        <f t="shared" si="3"/>
        <v>8852.91</v>
      </c>
    </row>
    <row r="53" spans="1:10" x14ac:dyDescent="0.25">
      <c r="A53" s="6" t="s">
        <v>55</v>
      </c>
      <c r="B53" s="7">
        <v>11166</v>
      </c>
      <c r="C53" s="8">
        <v>19</v>
      </c>
      <c r="D53" s="8">
        <v>10152</v>
      </c>
      <c r="E53" s="3">
        <v>100</v>
      </c>
      <c r="F53" s="14" t="s">
        <v>64</v>
      </c>
      <c r="G53" s="5">
        <f t="shared" si="1"/>
        <v>7614</v>
      </c>
      <c r="H53" s="15">
        <f t="shared" si="2"/>
        <v>2538</v>
      </c>
      <c r="I53" s="5">
        <v>1.93</v>
      </c>
      <c r="J53" s="5">
        <f t="shared" si="3"/>
        <v>4898.34</v>
      </c>
    </row>
    <row r="54" spans="1:10" x14ac:dyDescent="0.25">
      <c r="A54" s="6" t="s">
        <v>56</v>
      </c>
      <c r="B54" s="7">
        <v>4376</v>
      </c>
      <c r="C54" s="8">
        <v>14</v>
      </c>
      <c r="D54" s="8">
        <v>8682</v>
      </c>
      <c r="E54" s="8">
        <v>50</v>
      </c>
      <c r="F54" s="14" t="s">
        <v>64</v>
      </c>
      <c r="G54" s="5">
        <f t="shared" si="1"/>
        <v>6512</v>
      </c>
      <c r="H54" s="15">
        <f t="shared" si="2"/>
        <v>2171</v>
      </c>
      <c r="I54" s="5">
        <v>1.93</v>
      </c>
      <c r="J54" s="5">
        <f t="shared" si="3"/>
        <v>4190.03</v>
      </c>
    </row>
    <row r="55" spans="1:10" x14ac:dyDescent="0.25">
      <c r="A55" s="6" t="s">
        <v>57</v>
      </c>
      <c r="B55" s="7">
        <v>26139</v>
      </c>
      <c r="C55" s="8">
        <v>44</v>
      </c>
      <c r="D55" s="8">
        <v>34773</v>
      </c>
      <c r="E55" s="8">
        <v>75</v>
      </c>
      <c r="F55" s="14" t="s">
        <v>64</v>
      </c>
      <c r="G55" s="5">
        <f t="shared" si="1"/>
        <v>26080</v>
      </c>
      <c r="H55" s="15">
        <f t="shared" si="2"/>
        <v>8694</v>
      </c>
      <c r="I55" s="5">
        <v>1.93</v>
      </c>
      <c r="J55" s="5">
        <f t="shared" si="3"/>
        <v>16779.419999999998</v>
      </c>
    </row>
    <row r="56" spans="1:10" x14ac:dyDescent="0.25">
      <c r="A56" s="6" t="s">
        <v>58</v>
      </c>
      <c r="B56" s="7">
        <v>2168</v>
      </c>
      <c r="C56" s="8">
        <v>10</v>
      </c>
      <c r="D56" s="8">
        <v>1902</v>
      </c>
      <c r="E56" s="3">
        <v>100</v>
      </c>
      <c r="F56" s="14" t="s">
        <v>64</v>
      </c>
      <c r="G56" s="5">
        <f t="shared" si="1"/>
        <v>1427</v>
      </c>
      <c r="H56" s="15">
        <f t="shared" si="2"/>
        <v>476</v>
      </c>
      <c r="I56" s="5">
        <v>1.93</v>
      </c>
      <c r="J56" s="5">
        <f t="shared" si="3"/>
        <v>918.68</v>
      </c>
    </row>
    <row r="57" spans="1:10" x14ac:dyDescent="0.25">
      <c r="G57" s="11"/>
    </row>
    <row r="58" spans="1:10" x14ac:dyDescent="0.25">
      <c r="G58" s="12"/>
    </row>
  </sheetData>
  <mergeCells count="11">
    <mergeCell ref="F1:F3"/>
    <mergeCell ref="G1:G3"/>
    <mergeCell ref="H1:H3"/>
    <mergeCell ref="I1:I3"/>
    <mergeCell ref="J1:J3"/>
    <mergeCell ref="A1:E1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Контрольные показатели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Nae</cp:lastModifiedBy>
  <dcterms:created xsi:type="dcterms:W3CDTF">2019-09-11T10:07:05Z</dcterms:created>
  <dcterms:modified xsi:type="dcterms:W3CDTF">2019-09-18T07:14:26Z</dcterms:modified>
</cp:coreProperties>
</file>